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átky" sheetId="1" r:id="rId1"/>
  </sheets>
  <definedNames>
    <definedName name="_xlnm.Print_Area" localSheetId="0">'Zátky'!$B$1:$L$36</definedName>
  </definedNames>
  <calcPr fullCalcOnLoad="1"/>
</workbook>
</file>

<file path=xl/sharedStrings.xml><?xml version="1.0" encoding="utf-8"?>
<sst xmlns="http://schemas.openxmlformats.org/spreadsheetml/2006/main" count="72" uniqueCount="50">
  <si>
    <t>Zátky</t>
  </si>
  <si>
    <t>Kód. Označenie</t>
  </si>
  <si>
    <t>Názov</t>
  </si>
  <si>
    <t>Materiál</t>
  </si>
  <si>
    <t>Cena bez dph</t>
  </si>
  <si>
    <t>Dph</t>
  </si>
  <si>
    <t>Spolu</t>
  </si>
  <si>
    <t>Grifkork 35/16 x 28/19</t>
  </si>
  <si>
    <t>Drevo + korok</t>
  </si>
  <si>
    <t>Hríbkork</t>
  </si>
  <si>
    <t>korok</t>
  </si>
  <si>
    <t>Zátka kónická</t>
  </si>
  <si>
    <t>Zátka 33x22,5</t>
  </si>
  <si>
    <t>lepený korok</t>
  </si>
  <si>
    <t>Grifkork 37/15 x 35/19</t>
  </si>
  <si>
    <t>Grifkork gulička 35/21x24/14</t>
  </si>
  <si>
    <t>Zátka kónická 27x22/19</t>
  </si>
  <si>
    <t>Zátka kónická 34x30/26</t>
  </si>
  <si>
    <t>Zátka kónická 34x34/30</t>
  </si>
  <si>
    <t>Sklokork biely</t>
  </si>
  <si>
    <t>plast+korok</t>
  </si>
  <si>
    <t>Sklokork modrý</t>
  </si>
  <si>
    <t>Sklokork červený</t>
  </si>
  <si>
    <t>Sklokork zelený</t>
  </si>
  <si>
    <t>Sklokork čierny</t>
  </si>
  <si>
    <t>Skloplast guľa 19</t>
  </si>
  <si>
    <t>sklo+plast</t>
  </si>
  <si>
    <t>Skloplast s naplnou 19</t>
  </si>
  <si>
    <t>plast</t>
  </si>
  <si>
    <t>Skloplast silueta 2+</t>
  </si>
  <si>
    <t>Uzaver PP 31,5 dr. s pl. 23/40</t>
  </si>
  <si>
    <t>drevo + plast</t>
  </si>
  <si>
    <t>Uzaver PP 31,5x13 zo závitom</t>
  </si>
  <si>
    <t>plech</t>
  </si>
  <si>
    <t>uzáver MCA 25x15</t>
  </si>
  <si>
    <t>Uzáver PP 28x20</t>
  </si>
  <si>
    <t>Skloplast gulička</t>
  </si>
  <si>
    <t>plast+plast</t>
  </si>
  <si>
    <t>Vložka na skloplat 18</t>
  </si>
  <si>
    <t>Uzáver pákovy mini - zlatý</t>
  </si>
  <si>
    <t>plast+drat+guma</t>
  </si>
  <si>
    <t xml:space="preserve">Uzaver pakovy mini </t>
  </si>
  <si>
    <t>porcelan+drat+guma</t>
  </si>
  <si>
    <t>Uzáver pákový - dem. 5 l</t>
  </si>
  <si>
    <t>plast + drat + guma</t>
  </si>
  <si>
    <t>Uzáver pákový mini</t>
  </si>
  <si>
    <t>Uzáver pákový Stand</t>
  </si>
  <si>
    <t>Uzáver pákový Maxi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</si>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</sst>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zoomScalePageLayoutView="0" workbookViewId="0" topLeftCell="A1">
      <selection activeCell="B1" sqref="B1:L36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21.140625" style="0" customWidth="1"/>
    <col min="6" max="6" width="10.00390625" style="0" customWidth="1"/>
    <col min="7" max="7" width="10.7109375" style="0" customWidth="1"/>
    <col min="9" max="9" width="10.57421875" style="0" customWidth="1"/>
  </cols>
  <sheetData>
    <row r="1" spans="2:12" ht="25.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3.5" thickBot="1"/>
    <row r="3" spans="2:12" ht="26.25" thickBot="1">
      <c r="B3" s="16" t="s">
        <v>1</v>
      </c>
      <c r="C3" s="38" t="s">
        <v>2</v>
      </c>
      <c r="D3" s="39"/>
      <c r="E3" s="38" t="s">
        <v>3</v>
      </c>
      <c r="F3" s="39"/>
      <c r="G3" s="8" t="s">
        <v>4</v>
      </c>
      <c r="H3" s="8" t="s">
        <v>5</v>
      </c>
      <c r="I3" s="9" t="s">
        <v>6</v>
      </c>
      <c r="J3" s="8" t="s">
        <v>4</v>
      </c>
      <c r="K3" s="8" t="s">
        <v>5</v>
      </c>
      <c r="L3" s="9" t="s">
        <v>6</v>
      </c>
    </row>
    <row r="4" spans="2:14" ht="13.5" thickBot="1">
      <c r="B4" s="19">
        <v>1</v>
      </c>
      <c r="C4" s="40" t="s">
        <v>7</v>
      </c>
      <c r="D4" s="40"/>
      <c r="E4" s="41" t="s">
        <v>8</v>
      </c>
      <c r="F4" s="41"/>
      <c r="G4" s="10">
        <f>I4/1.19</f>
        <v>0.42016806722689076</v>
      </c>
      <c r="H4" s="10">
        <f>I4-G4</f>
        <v>0.07983193277310924</v>
      </c>
      <c r="I4" s="13">
        <v>0.5</v>
      </c>
      <c r="J4" s="14">
        <f>G4*30.126</f>
        <v>12.657983193277312</v>
      </c>
      <c r="K4" s="1">
        <f>L4-J4</f>
        <v>2.4050168067226885</v>
      </c>
      <c r="L4" s="15">
        <f>J4*1.19</f>
        <v>15.063</v>
      </c>
      <c r="M4" s="6"/>
      <c r="N4" s="12"/>
    </row>
    <row r="5" spans="2:14" ht="12.75">
      <c r="B5" s="20">
        <v>2</v>
      </c>
      <c r="C5" s="35" t="s">
        <v>9</v>
      </c>
      <c r="D5" s="35"/>
      <c r="E5" s="36" t="s">
        <v>10</v>
      </c>
      <c r="F5" s="36"/>
      <c r="G5" s="11">
        <f aca="true" t="shared" si="0" ref="G5:G33">I5/1.19</f>
        <v>0.42016806722689076</v>
      </c>
      <c r="H5" s="11">
        <f aca="true" t="shared" si="1" ref="H5:H33">I5-G5</f>
        <v>0.07983193277310924</v>
      </c>
      <c r="I5" s="13">
        <v>0.5</v>
      </c>
      <c r="J5" s="18">
        <f aca="true" t="shared" si="2" ref="J5:J33">G5*30.126</f>
        <v>12.657983193277312</v>
      </c>
      <c r="K5" s="2">
        <f aca="true" t="shared" si="3" ref="K5:K33">L5-J5</f>
        <v>2.4050168067226885</v>
      </c>
      <c r="L5" s="21">
        <f aca="true" t="shared" si="4" ref="L5:L33">J5*1.19</f>
        <v>15.063</v>
      </c>
      <c r="M5" s="6"/>
      <c r="N5" s="12"/>
    </row>
    <row r="6" spans="2:14" ht="12.75">
      <c r="B6" s="20">
        <v>3</v>
      </c>
      <c r="C6" s="35" t="s">
        <v>11</v>
      </c>
      <c r="D6" s="35"/>
      <c r="E6" s="36" t="s">
        <v>10</v>
      </c>
      <c r="F6" s="36"/>
      <c r="G6" s="11">
        <f t="shared" si="0"/>
        <v>0.33613445378151263</v>
      </c>
      <c r="H6" s="11">
        <f t="shared" si="1"/>
        <v>0.06386554621848739</v>
      </c>
      <c r="I6" s="17">
        <v>0.4</v>
      </c>
      <c r="J6" s="18">
        <f t="shared" si="2"/>
        <v>10.12638655462185</v>
      </c>
      <c r="K6" s="2">
        <f t="shared" si="3"/>
        <v>1.9240134453781508</v>
      </c>
      <c r="L6" s="21">
        <f t="shared" si="4"/>
        <v>12.050400000000002</v>
      </c>
      <c r="M6" s="6"/>
      <c r="N6" s="12"/>
    </row>
    <row r="7" spans="2:14" ht="12.75">
      <c r="B7" s="20">
        <v>4</v>
      </c>
      <c r="C7" s="35" t="s">
        <v>12</v>
      </c>
      <c r="D7" s="35"/>
      <c r="E7" s="36" t="s">
        <v>13</v>
      </c>
      <c r="F7" s="36"/>
      <c r="G7" s="11">
        <f t="shared" si="0"/>
        <v>0.16806722689075632</v>
      </c>
      <c r="H7" s="11">
        <f t="shared" si="1"/>
        <v>0.031932773109243695</v>
      </c>
      <c r="I7" s="17">
        <v>0.2</v>
      </c>
      <c r="J7" s="18">
        <f t="shared" si="2"/>
        <v>5.063193277310925</v>
      </c>
      <c r="K7" s="2">
        <f t="shared" si="3"/>
        <v>0.9620067226890754</v>
      </c>
      <c r="L7" s="21">
        <f t="shared" si="4"/>
        <v>6.025200000000001</v>
      </c>
      <c r="M7" s="6"/>
      <c r="N7" s="12"/>
    </row>
    <row r="8" spans="2:14" ht="12.75">
      <c r="B8" s="20">
        <v>5</v>
      </c>
      <c r="C8" s="35" t="s">
        <v>9</v>
      </c>
      <c r="D8" s="35"/>
      <c r="E8" s="36" t="s">
        <v>13</v>
      </c>
      <c r="F8" s="36"/>
      <c r="G8" s="11">
        <f t="shared" si="0"/>
        <v>0.8403361344537815</v>
      </c>
      <c r="H8" s="11">
        <f t="shared" si="1"/>
        <v>0.15966386554621848</v>
      </c>
      <c r="I8" s="17">
        <v>1</v>
      </c>
      <c r="J8" s="18">
        <f t="shared" si="2"/>
        <v>25.315966386554624</v>
      </c>
      <c r="K8" s="2">
        <f t="shared" si="3"/>
        <v>4.810033613445377</v>
      </c>
      <c r="L8" s="21">
        <f t="shared" si="4"/>
        <v>30.126</v>
      </c>
      <c r="M8" s="6"/>
      <c r="N8" s="12"/>
    </row>
    <row r="9" spans="2:14" ht="12.75">
      <c r="B9" s="20">
        <v>6</v>
      </c>
      <c r="C9" s="35" t="s">
        <v>14</v>
      </c>
      <c r="D9" s="35"/>
      <c r="E9" s="36" t="s">
        <v>8</v>
      </c>
      <c r="F9" s="36"/>
      <c r="G9" s="11">
        <f t="shared" si="0"/>
        <v>0.6722689075630253</v>
      </c>
      <c r="H9" s="11">
        <f t="shared" si="1"/>
        <v>0.12773109243697478</v>
      </c>
      <c r="I9" s="17">
        <v>0.8</v>
      </c>
      <c r="J9" s="18">
        <f t="shared" si="2"/>
        <v>20.2527731092437</v>
      </c>
      <c r="K9" s="2">
        <f t="shared" si="3"/>
        <v>3.8480268907563016</v>
      </c>
      <c r="L9" s="21">
        <f t="shared" si="4"/>
        <v>24.100800000000003</v>
      </c>
      <c r="M9" s="6"/>
      <c r="N9" s="12"/>
    </row>
    <row r="10" spans="2:14" ht="12.75">
      <c r="B10" s="20">
        <v>7</v>
      </c>
      <c r="C10" s="35" t="s">
        <v>15</v>
      </c>
      <c r="D10" s="35"/>
      <c r="E10" s="36" t="s">
        <v>8</v>
      </c>
      <c r="F10" s="36"/>
      <c r="G10" s="11">
        <f t="shared" si="0"/>
        <v>0.5882352941176471</v>
      </c>
      <c r="H10" s="11">
        <f t="shared" si="1"/>
        <v>0.11176470588235288</v>
      </c>
      <c r="I10" s="17">
        <v>0.7</v>
      </c>
      <c r="J10" s="18">
        <f t="shared" si="2"/>
        <v>17.721176470588237</v>
      </c>
      <c r="K10" s="2">
        <f t="shared" si="3"/>
        <v>3.367023529411764</v>
      </c>
      <c r="L10" s="21">
        <f t="shared" si="4"/>
        <v>21.0882</v>
      </c>
      <c r="M10" s="6"/>
      <c r="N10" s="12"/>
    </row>
    <row r="11" spans="2:14" ht="12.75">
      <c r="B11" s="20">
        <v>8</v>
      </c>
      <c r="C11" s="35" t="s">
        <v>16</v>
      </c>
      <c r="D11" s="35"/>
      <c r="E11" s="36" t="s">
        <v>10</v>
      </c>
      <c r="F11" s="36"/>
      <c r="G11" s="11">
        <f t="shared" si="0"/>
        <v>0.16806722689075632</v>
      </c>
      <c r="H11" s="11">
        <f t="shared" si="1"/>
        <v>0.031932773109243695</v>
      </c>
      <c r="I11" s="17">
        <v>0.2</v>
      </c>
      <c r="J11" s="18">
        <f t="shared" si="2"/>
        <v>5.063193277310925</v>
      </c>
      <c r="K11" s="2">
        <f t="shared" si="3"/>
        <v>0.9620067226890754</v>
      </c>
      <c r="L11" s="21">
        <f t="shared" si="4"/>
        <v>6.025200000000001</v>
      </c>
      <c r="M11" s="6"/>
      <c r="N11" s="12"/>
    </row>
    <row r="12" spans="2:14" ht="12.75">
      <c r="B12" s="20">
        <v>9</v>
      </c>
      <c r="C12" s="35" t="s">
        <v>17</v>
      </c>
      <c r="D12" s="35"/>
      <c r="E12" s="36" t="s">
        <v>10</v>
      </c>
      <c r="F12" s="36"/>
      <c r="G12" s="11">
        <f t="shared" si="0"/>
        <v>0.5882352941176471</v>
      </c>
      <c r="H12" s="11">
        <f t="shared" si="1"/>
        <v>0.11176470588235288</v>
      </c>
      <c r="I12" s="17">
        <v>0.7</v>
      </c>
      <c r="J12" s="18">
        <f t="shared" si="2"/>
        <v>17.721176470588237</v>
      </c>
      <c r="K12" s="2">
        <f t="shared" si="3"/>
        <v>3.367023529411764</v>
      </c>
      <c r="L12" s="21">
        <f t="shared" si="4"/>
        <v>21.0882</v>
      </c>
      <c r="M12" s="6"/>
      <c r="N12" s="12"/>
    </row>
    <row r="13" spans="2:14" ht="12.75">
      <c r="B13" s="20">
        <v>10</v>
      </c>
      <c r="C13" s="35" t="s">
        <v>18</v>
      </c>
      <c r="D13" s="35"/>
      <c r="E13" s="36" t="s">
        <v>10</v>
      </c>
      <c r="F13" s="36"/>
      <c r="G13" s="11">
        <f t="shared" si="0"/>
        <v>0.5042016806722689</v>
      </c>
      <c r="H13" s="11">
        <f t="shared" si="1"/>
        <v>0.09579831932773109</v>
      </c>
      <c r="I13" s="17">
        <v>0.6</v>
      </c>
      <c r="J13" s="18">
        <f t="shared" si="2"/>
        <v>15.189579831932774</v>
      </c>
      <c r="K13" s="2">
        <f t="shared" si="3"/>
        <v>2.8860201680672244</v>
      </c>
      <c r="L13" s="21">
        <f t="shared" si="4"/>
        <v>18.075599999999998</v>
      </c>
      <c r="M13" s="6"/>
      <c r="N13" s="12"/>
    </row>
    <row r="14" spans="2:14" ht="12.75">
      <c r="B14" s="20">
        <v>11</v>
      </c>
      <c r="C14" s="35" t="s">
        <v>19</v>
      </c>
      <c r="D14" s="35"/>
      <c r="E14" s="36" t="s">
        <v>20</v>
      </c>
      <c r="F14" s="36"/>
      <c r="G14" s="11">
        <f t="shared" si="0"/>
        <v>0.8403361344537815</v>
      </c>
      <c r="H14" s="11">
        <f t="shared" si="1"/>
        <v>0.15966386554621848</v>
      </c>
      <c r="I14" s="17">
        <v>1</v>
      </c>
      <c r="J14" s="18">
        <f t="shared" si="2"/>
        <v>25.315966386554624</v>
      </c>
      <c r="K14" s="2">
        <f t="shared" si="3"/>
        <v>4.810033613445377</v>
      </c>
      <c r="L14" s="21">
        <f t="shared" si="4"/>
        <v>30.126</v>
      </c>
      <c r="M14" s="6"/>
      <c r="N14" s="12"/>
    </row>
    <row r="15" spans="2:14" ht="12.75">
      <c r="B15" s="20">
        <v>12</v>
      </c>
      <c r="C15" s="35" t="s">
        <v>21</v>
      </c>
      <c r="D15" s="35"/>
      <c r="E15" s="36" t="s">
        <v>20</v>
      </c>
      <c r="F15" s="36"/>
      <c r="G15" s="11">
        <f t="shared" si="0"/>
        <v>0.8403361344537815</v>
      </c>
      <c r="H15" s="11">
        <f t="shared" si="1"/>
        <v>0.15966386554621848</v>
      </c>
      <c r="I15" s="17">
        <v>1</v>
      </c>
      <c r="J15" s="18">
        <f t="shared" si="2"/>
        <v>25.315966386554624</v>
      </c>
      <c r="K15" s="2">
        <f t="shared" si="3"/>
        <v>4.810033613445377</v>
      </c>
      <c r="L15" s="21">
        <f t="shared" si="4"/>
        <v>30.126</v>
      </c>
      <c r="M15" s="6"/>
      <c r="N15" s="12"/>
    </row>
    <row r="16" spans="2:14" ht="12.75">
      <c r="B16" s="20">
        <v>13</v>
      </c>
      <c r="C16" s="35" t="s">
        <v>22</v>
      </c>
      <c r="D16" s="35"/>
      <c r="E16" s="36" t="s">
        <v>20</v>
      </c>
      <c r="F16" s="36"/>
      <c r="G16" s="11">
        <f t="shared" si="0"/>
        <v>0.8403361344537815</v>
      </c>
      <c r="H16" s="11">
        <f t="shared" si="1"/>
        <v>0.15966386554621848</v>
      </c>
      <c r="I16" s="17">
        <v>1</v>
      </c>
      <c r="J16" s="18">
        <f t="shared" si="2"/>
        <v>25.315966386554624</v>
      </c>
      <c r="K16" s="2">
        <f t="shared" si="3"/>
        <v>4.810033613445377</v>
      </c>
      <c r="L16" s="21">
        <f t="shared" si="4"/>
        <v>30.126</v>
      </c>
      <c r="M16" s="6"/>
      <c r="N16" s="12"/>
    </row>
    <row r="17" spans="2:14" ht="12.75">
      <c r="B17" s="20">
        <v>14</v>
      </c>
      <c r="C17" s="35" t="s">
        <v>23</v>
      </c>
      <c r="D17" s="35"/>
      <c r="E17" s="36" t="s">
        <v>20</v>
      </c>
      <c r="F17" s="36"/>
      <c r="G17" s="11">
        <f t="shared" si="0"/>
        <v>0.8403361344537815</v>
      </c>
      <c r="H17" s="11">
        <f t="shared" si="1"/>
        <v>0.15966386554621848</v>
      </c>
      <c r="I17" s="17">
        <v>1</v>
      </c>
      <c r="J17" s="18">
        <f t="shared" si="2"/>
        <v>25.315966386554624</v>
      </c>
      <c r="K17" s="2">
        <f t="shared" si="3"/>
        <v>4.810033613445377</v>
      </c>
      <c r="L17" s="21">
        <f t="shared" si="4"/>
        <v>30.126</v>
      </c>
      <c r="M17" s="6"/>
      <c r="N17" s="12"/>
    </row>
    <row r="18" spans="2:14" ht="12.75">
      <c r="B18" s="20">
        <v>15</v>
      </c>
      <c r="C18" s="35" t="s">
        <v>24</v>
      </c>
      <c r="D18" s="35"/>
      <c r="E18" s="36" t="s">
        <v>20</v>
      </c>
      <c r="F18" s="36"/>
      <c r="G18" s="11">
        <f t="shared" si="0"/>
        <v>0.8403361344537815</v>
      </c>
      <c r="H18" s="11">
        <f t="shared" si="1"/>
        <v>0.15966386554621848</v>
      </c>
      <c r="I18" s="17">
        <v>1</v>
      </c>
      <c r="J18" s="18">
        <f t="shared" si="2"/>
        <v>25.315966386554624</v>
      </c>
      <c r="K18" s="2">
        <f t="shared" si="3"/>
        <v>4.810033613445377</v>
      </c>
      <c r="L18" s="21">
        <f t="shared" si="4"/>
        <v>30.126</v>
      </c>
      <c r="M18" s="6"/>
      <c r="N18" s="12"/>
    </row>
    <row r="19" spans="2:14" ht="12.75">
      <c r="B19" s="20">
        <v>16</v>
      </c>
      <c r="C19" s="35" t="s">
        <v>25</v>
      </c>
      <c r="D19" s="35"/>
      <c r="E19" s="36" t="s">
        <v>26</v>
      </c>
      <c r="F19" s="36"/>
      <c r="G19" s="11">
        <f t="shared" si="0"/>
        <v>0.8403361344537815</v>
      </c>
      <c r="H19" s="11">
        <f t="shared" si="1"/>
        <v>0.15966386554621848</v>
      </c>
      <c r="I19" s="17">
        <v>1</v>
      </c>
      <c r="J19" s="18">
        <f t="shared" si="2"/>
        <v>25.315966386554624</v>
      </c>
      <c r="K19" s="2">
        <f t="shared" si="3"/>
        <v>4.810033613445377</v>
      </c>
      <c r="L19" s="21">
        <f t="shared" si="4"/>
        <v>30.126</v>
      </c>
      <c r="M19" s="6"/>
      <c r="N19" s="12"/>
    </row>
    <row r="20" spans="2:14" ht="12.75">
      <c r="B20" s="20">
        <v>17</v>
      </c>
      <c r="C20" s="35" t="s">
        <v>27</v>
      </c>
      <c r="D20" s="35"/>
      <c r="E20" s="36" t="s">
        <v>28</v>
      </c>
      <c r="F20" s="36"/>
      <c r="G20" s="11">
        <f t="shared" si="0"/>
        <v>0.5042016806722689</v>
      </c>
      <c r="H20" s="11">
        <f t="shared" si="1"/>
        <v>0.09579831932773109</v>
      </c>
      <c r="I20" s="17">
        <v>0.6</v>
      </c>
      <c r="J20" s="18">
        <f t="shared" si="2"/>
        <v>15.189579831932774</v>
      </c>
      <c r="K20" s="2">
        <f t="shared" si="3"/>
        <v>2.8860201680672244</v>
      </c>
      <c r="L20" s="21">
        <f t="shared" si="4"/>
        <v>18.075599999999998</v>
      </c>
      <c r="M20" s="6"/>
      <c r="N20" s="12"/>
    </row>
    <row r="21" spans="2:14" ht="12.75">
      <c r="B21" s="20">
        <v>18</v>
      </c>
      <c r="C21" s="35" t="s">
        <v>29</v>
      </c>
      <c r="D21" s="35"/>
      <c r="E21" s="36" t="s">
        <v>26</v>
      </c>
      <c r="F21" s="36"/>
      <c r="G21" s="11">
        <f t="shared" si="0"/>
        <v>0.6722689075630253</v>
      </c>
      <c r="H21" s="11">
        <f t="shared" si="1"/>
        <v>0.12773109243697478</v>
      </c>
      <c r="I21" s="17">
        <v>0.8</v>
      </c>
      <c r="J21" s="18">
        <f t="shared" si="2"/>
        <v>20.2527731092437</v>
      </c>
      <c r="K21" s="2">
        <f t="shared" si="3"/>
        <v>3.8480268907563016</v>
      </c>
      <c r="L21" s="21">
        <f t="shared" si="4"/>
        <v>24.100800000000003</v>
      </c>
      <c r="M21" s="6"/>
      <c r="N21" s="12"/>
    </row>
    <row r="22" spans="2:14" ht="12.75">
      <c r="B22" s="20">
        <v>19</v>
      </c>
      <c r="C22" s="35" t="s">
        <v>30</v>
      </c>
      <c r="D22" s="35"/>
      <c r="E22" s="36" t="s">
        <v>31</v>
      </c>
      <c r="F22" s="36"/>
      <c r="G22" s="11">
        <f t="shared" si="0"/>
        <v>0.5882352941176471</v>
      </c>
      <c r="H22" s="11">
        <f t="shared" si="1"/>
        <v>0.11176470588235288</v>
      </c>
      <c r="I22" s="17">
        <v>0.7</v>
      </c>
      <c r="J22" s="18">
        <f t="shared" si="2"/>
        <v>17.721176470588237</v>
      </c>
      <c r="K22" s="2">
        <f t="shared" si="3"/>
        <v>3.367023529411764</v>
      </c>
      <c r="L22" s="21">
        <f t="shared" si="4"/>
        <v>21.0882</v>
      </c>
      <c r="M22" s="6"/>
      <c r="N22" s="12"/>
    </row>
    <row r="23" spans="2:14" ht="12.75">
      <c r="B23" s="20">
        <v>20</v>
      </c>
      <c r="C23" s="35" t="s">
        <v>32</v>
      </c>
      <c r="D23" s="35"/>
      <c r="E23" s="36" t="s">
        <v>33</v>
      </c>
      <c r="F23" s="36"/>
      <c r="G23" s="11">
        <f t="shared" si="0"/>
        <v>0.25210084033613445</v>
      </c>
      <c r="H23" s="11">
        <f t="shared" si="1"/>
        <v>0.04789915966386554</v>
      </c>
      <c r="I23" s="17">
        <v>0.3</v>
      </c>
      <c r="J23" s="18">
        <f t="shared" si="2"/>
        <v>7.594789915966387</v>
      </c>
      <c r="K23" s="2">
        <f t="shared" si="3"/>
        <v>1.4430100840336122</v>
      </c>
      <c r="L23" s="21">
        <f t="shared" si="4"/>
        <v>9.037799999999999</v>
      </c>
      <c r="M23" s="6"/>
      <c r="N23" s="12"/>
    </row>
    <row r="24" spans="2:14" ht="12.75">
      <c r="B24" s="20">
        <v>21</v>
      </c>
      <c r="C24" s="35" t="s">
        <v>34</v>
      </c>
      <c r="D24" s="35"/>
      <c r="E24" s="36" t="s">
        <v>33</v>
      </c>
      <c r="F24" s="36"/>
      <c r="G24" s="11">
        <f t="shared" si="0"/>
        <v>0.16806722689075632</v>
      </c>
      <c r="H24" s="11">
        <f t="shared" si="1"/>
        <v>0.031932773109243695</v>
      </c>
      <c r="I24" s="17">
        <v>0.2</v>
      </c>
      <c r="J24" s="18">
        <f t="shared" si="2"/>
        <v>5.063193277310925</v>
      </c>
      <c r="K24" s="2">
        <f t="shared" si="3"/>
        <v>0.9620067226890754</v>
      </c>
      <c r="L24" s="21">
        <f t="shared" si="4"/>
        <v>6.025200000000001</v>
      </c>
      <c r="M24" s="6"/>
      <c r="N24" s="12"/>
    </row>
    <row r="25" spans="2:14" ht="12.75">
      <c r="B25" s="20">
        <v>22</v>
      </c>
      <c r="C25" s="35" t="s">
        <v>35</v>
      </c>
      <c r="D25" s="35"/>
      <c r="E25" s="36" t="s">
        <v>28</v>
      </c>
      <c r="F25" s="36"/>
      <c r="G25" s="11">
        <f t="shared" si="0"/>
        <v>0.08403361344537816</v>
      </c>
      <c r="H25" s="11">
        <f t="shared" si="1"/>
        <v>0.015966386554621848</v>
      </c>
      <c r="I25" s="17">
        <v>0.1</v>
      </c>
      <c r="J25" s="18">
        <f t="shared" si="2"/>
        <v>2.5315966386554627</v>
      </c>
      <c r="K25" s="2">
        <f t="shared" si="3"/>
        <v>0.4810033613445377</v>
      </c>
      <c r="L25" s="21">
        <f t="shared" si="4"/>
        <v>3.0126000000000004</v>
      </c>
      <c r="M25" s="6"/>
      <c r="N25" s="12"/>
    </row>
    <row r="26" spans="2:14" ht="12.75">
      <c r="B26" s="20">
        <v>23</v>
      </c>
      <c r="C26" s="35" t="s">
        <v>36</v>
      </c>
      <c r="D26" s="35"/>
      <c r="E26" s="36" t="s">
        <v>37</v>
      </c>
      <c r="F26" s="36"/>
      <c r="G26" s="11">
        <f t="shared" si="0"/>
        <v>0.5882352941176471</v>
      </c>
      <c r="H26" s="11">
        <f t="shared" si="1"/>
        <v>0.11176470588235288</v>
      </c>
      <c r="I26" s="17">
        <v>0.7</v>
      </c>
      <c r="J26" s="18">
        <f t="shared" si="2"/>
        <v>17.721176470588237</v>
      </c>
      <c r="K26" s="2">
        <f t="shared" si="3"/>
        <v>3.367023529411764</v>
      </c>
      <c r="L26" s="21">
        <f t="shared" si="4"/>
        <v>21.0882</v>
      </c>
      <c r="M26" s="6"/>
      <c r="N26" s="12"/>
    </row>
    <row r="27" spans="2:14" ht="12.75">
      <c r="B27" s="20">
        <v>24</v>
      </c>
      <c r="C27" s="35" t="s">
        <v>38</v>
      </c>
      <c r="D27" s="35"/>
      <c r="E27" s="36" t="s">
        <v>28</v>
      </c>
      <c r="F27" s="36"/>
      <c r="G27" s="11">
        <f t="shared" si="0"/>
        <v>0.16806722689075632</v>
      </c>
      <c r="H27" s="11">
        <f t="shared" si="1"/>
        <v>0.031932773109243695</v>
      </c>
      <c r="I27" s="17">
        <v>0.2</v>
      </c>
      <c r="J27" s="18">
        <f t="shared" si="2"/>
        <v>5.063193277310925</v>
      </c>
      <c r="K27" s="2">
        <f t="shared" si="3"/>
        <v>0.9620067226890754</v>
      </c>
      <c r="L27" s="21">
        <f t="shared" si="4"/>
        <v>6.025200000000001</v>
      </c>
      <c r="M27" s="6"/>
      <c r="N27" s="12"/>
    </row>
    <row r="28" spans="2:14" ht="12.75">
      <c r="B28" s="20">
        <v>25</v>
      </c>
      <c r="C28" s="35" t="s">
        <v>39</v>
      </c>
      <c r="D28" s="35"/>
      <c r="E28" s="36" t="s">
        <v>40</v>
      </c>
      <c r="F28" s="36"/>
      <c r="G28" s="11">
        <f t="shared" si="0"/>
        <v>0.5882352941176471</v>
      </c>
      <c r="H28" s="11">
        <f t="shared" si="1"/>
        <v>0.11176470588235288</v>
      </c>
      <c r="I28" s="17">
        <v>0.7</v>
      </c>
      <c r="J28" s="18">
        <f t="shared" si="2"/>
        <v>17.721176470588237</v>
      </c>
      <c r="K28" s="2">
        <f t="shared" si="3"/>
        <v>3.367023529411764</v>
      </c>
      <c r="L28" s="21">
        <f t="shared" si="4"/>
        <v>21.0882</v>
      </c>
      <c r="M28" s="6"/>
      <c r="N28" s="12"/>
    </row>
    <row r="29" spans="2:14" ht="12.75">
      <c r="B29" s="20">
        <v>26</v>
      </c>
      <c r="C29" s="35" t="s">
        <v>41</v>
      </c>
      <c r="D29" s="35"/>
      <c r="E29" s="37" t="s">
        <v>42</v>
      </c>
      <c r="F29" s="37"/>
      <c r="G29" s="11">
        <f t="shared" si="0"/>
        <v>0.33613445378151263</v>
      </c>
      <c r="H29" s="11">
        <f t="shared" si="1"/>
        <v>0.06386554621848739</v>
      </c>
      <c r="I29" s="17">
        <v>0.4</v>
      </c>
      <c r="J29" s="18">
        <f t="shared" si="2"/>
        <v>10.12638655462185</v>
      </c>
      <c r="K29" s="2">
        <f t="shared" si="3"/>
        <v>1.9240134453781508</v>
      </c>
      <c r="L29" s="21">
        <f t="shared" si="4"/>
        <v>12.050400000000002</v>
      </c>
      <c r="M29" s="6"/>
      <c r="N29" s="12"/>
    </row>
    <row r="30" spans="2:14" ht="12.75">
      <c r="B30" s="20">
        <v>27</v>
      </c>
      <c r="C30" s="35" t="s">
        <v>43</v>
      </c>
      <c r="D30" s="35"/>
      <c r="E30" s="36" t="s">
        <v>44</v>
      </c>
      <c r="F30" s="36"/>
      <c r="G30" s="11">
        <f t="shared" si="0"/>
        <v>0.5882352941176471</v>
      </c>
      <c r="H30" s="11">
        <f t="shared" si="1"/>
        <v>0.11176470588235288</v>
      </c>
      <c r="I30" s="17">
        <v>0.7</v>
      </c>
      <c r="J30" s="18">
        <f t="shared" si="2"/>
        <v>17.721176470588237</v>
      </c>
      <c r="K30" s="2">
        <f t="shared" si="3"/>
        <v>3.367023529411764</v>
      </c>
      <c r="L30" s="21">
        <f t="shared" si="4"/>
        <v>21.0882</v>
      </c>
      <c r="M30" s="6"/>
      <c r="N30" s="12"/>
    </row>
    <row r="31" spans="2:14" ht="12.75">
      <c r="B31" s="20">
        <v>28</v>
      </c>
      <c r="C31" s="35" t="s">
        <v>45</v>
      </c>
      <c r="D31" s="35"/>
      <c r="E31" s="36" t="s">
        <v>40</v>
      </c>
      <c r="F31" s="36"/>
      <c r="G31" s="11">
        <f t="shared" si="0"/>
        <v>0.33613445378151263</v>
      </c>
      <c r="H31" s="11">
        <f t="shared" si="1"/>
        <v>0.06386554621848739</v>
      </c>
      <c r="I31" s="17">
        <v>0.4</v>
      </c>
      <c r="J31" s="18">
        <f t="shared" si="2"/>
        <v>10.12638655462185</v>
      </c>
      <c r="K31" s="2">
        <f t="shared" si="3"/>
        <v>1.9240134453781508</v>
      </c>
      <c r="L31" s="21">
        <f t="shared" si="4"/>
        <v>12.050400000000002</v>
      </c>
      <c r="M31" s="6"/>
      <c r="N31" s="12"/>
    </row>
    <row r="32" spans="2:14" ht="12.75">
      <c r="B32" s="20">
        <v>29</v>
      </c>
      <c r="C32" s="35" t="s">
        <v>46</v>
      </c>
      <c r="D32" s="35"/>
      <c r="E32" s="36" t="s">
        <v>40</v>
      </c>
      <c r="F32" s="36"/>
      <c r="G32" s="11">
        <f t="shared" si="0"/>
        <v>0.33613445378151263</v>
      </c>
      <c r="H32" s="11">
        <f t="shared" si="1"/>
        <v>0.06386554621848739</v>
      </c>
      <c r="I32" s="17">
        <v>0.4</v>
      </c>
      <c r="J32" s="18">
        <f t="shared" si="2"/>
        <v>10.12638655462185</v>
      </c>
      <c r="K32" s="2">
        <f t="shared" si="3"/>
        <v>1.9240134453781508</v>
      </c>
      <c r="L32" s="21">
        <f t="shared" si="4"/>
        <v>12.050400000000002</v>
      </c>
      <c r="M32" s="6"/>
      <c r="N32" s="12"/>
    </row>
    <row r="33" spans="2:14" ht="13.5" thickBot="1">
      <c r="B33" s="22">
        <v>30</v>
      </c>
      <c r="C33" s="32" t="s">
        <v>47</v>
      </c>
      <c r="D33" s="32"/>
      <c r="E33" s="33" t="s">
        <v>40</v>
      </c>
      <c r="F33" s="33"/>
      <c r="G33" s="23">
        <f t="shared" si="0"/>
        <v>1.0084033613445378</v>
      </c>
      <c r="H33" s="23">
        <f t="shared" si="1"/>
        <v>0.19159663865546217</v>
      </c>
      <c r="I33" s="24">
        <v>1.2</v>
      </c>
      <c r="J33" s="25">
        <f t="shared" si="2"/>
        <v>30.379159663865547</v>
      </c>
      <c r="K33" s="26">
        <f t="shared" si="3"/>
        <v>5.772040336134449</v>
      </c>
      <c r="L33" s="27">
        <f t="shared" si="4"/>
        <v>36.151199999999996</v>
      </c>
      <c r="M33" s="6"/>
      <c r="N33" s="12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2:12" ht="12.75">
      <c r="B35" s="28" t="s">
        <v>48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2.75">
      <c r="B36" s="29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8" spans="2:11" ht="12.75">
      <c r="B38" s="3"/>
      <c r="C38" s="4"/>
      <c r="D38" s="5"/>
      <c r="E38" s="5"/>
      <c r="F38" s="6"/>
      <c r="G38" s="7"/>
      <c r="H38" s="6"/>
      <c r="I38" s="3"/>
      <c r="J38" s="3"/>
      <c r="K38" s="3"/>
    </row>
    <row r="39" spans="2:11" ht="12.75">
      <c r="B39" s="3"/>
      <c r="C39" s="4"/>
      <c r="D39" s="5"/>
      <c r="E39" s="5"/>
      <c r="F39" s="6"/>
      <c r="G39" s="7"/>
      <c r="H39" s="6"/>
      <c r="I39" s="3"/>
      <c r="J39" s="3"/>
      <c r="K39" s="3"/>
    </row>
    <row r="40" spans="2:11" ht="12.75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 password="CF19" sheet="1" objects="1" scenarios="1"/>
  <mergeCells count="66"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E32:F32"/>
    <mergeCell ref="C27:D27"/>
    <mergeCell ref="E27:F27"/>
    <mergeCell ref="C28:D28"/>
    <mergeCell ref="E28:F28"/>
    <mergeCell ref="C29:D29"/>
    <mergeCell ref="E29:F29"/>
    <mergeCell ref="B35:L35"/>
    <mergeCell ref="B36:L36"/>
    <mergeCell ref="B1:L1"/>
    <mergeCell ref="C33:D33"/>
    <mergeCell ref="E33:F33"/>
    <mergeCell ref="B34:I34"/>
    <mergeCell ref="C30:D30"/>
    <mergeCell ref="E30:F30"/>
    <mergeCell ref="C31:D31"/>
    <mergeCell ref="E31:F3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2010-02-04T15:43:47Z</cp:lastPrinted>
  <dcterms:created xsi:type="dcterms:W3CDTF">2008-05-12T11:51:07Z</dcterms:created>
  <dcterms:modified xsi:type="dcterms:W3CDTF">2010-02-04T15:43:50Z</dcterms:modified>
  <cp:category/>
  <cp:version/>
  <cp:contentType/>
  <cp:contentStatus/>
</cp:coreProperties>
</file>